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75" yWindow="65446" windowWidth="14295" windowHeight="12855" activeTab="0"/>
  </bookViews>
  <sheets>
    <sheet name="2019" sheetId="1" r:id="rId1"/>
  </sheets>
  <definedNames>
    <definedName name="_xlnm.Print_Titles" localSheetId="0">'2019'!$14:$15</definedName>
    <definedName name="_xlnm.Print_Area" localSheetId="0">'2019'!$A$1:$G$65</definedName>
  </definedNames>
  <calcPr fullCalcOnLoad="1"/>
</workbook>
</file>

<file path=xl/sharedStrings.xml><?xml version="1.0" encoding="utf-8"?>
<sst xmlns="http://schemas.openxmlformats.org/spreadsheetml/2006/main" count="198" uniqueCount="78">
  <si>
    <t>Распределение</t>
  </si>
  <si>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</si>
  <si>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</si>
  <si>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</si>
  <si>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</si>
  <si>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</si>
  <si>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</si>
  <si>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</si>
  <si>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</si>
  <si>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</si>
  <si>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</si>
  <si>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</si>
  <si>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</si>
  <si>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</si>
  <si>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</si>
  <si>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</si>
  <si>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</si>
  <si>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</si>
  <si>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</si>
  <si>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</si>
  <si>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</si>
  <si>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</si>
  <si>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</si>
  <si>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</si>
  <si>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</si>
  <si>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>Сумма</t>
  </si>
  <si>
    <t xml:space="preserve">                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</si>
  <si>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</si>
  <si>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</si>
  <si>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</si>
  <si>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</si>
  <si>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</si>
  <si>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</si>
  <si>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</si>
  <si>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</si>
  <si>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Иные бюджетные ассигнования</t>
  </si>
  <si>
    <t>200</t>
  </si>
  <si>
    <t>14</t>
  </si>
  <si>
    <t>Прочие межбюджетные трансферты общего характера</t>
  </si>
  <si>
    <t>Межбюджетные трансферты</t>
  </si>
  <si>
    <t>МЕЖБЮДЖЕТНЫЕ ТРАНСФЕРТЫ ОБЩЕГО ХАРАКТЕРА БЮДЖЕТАМ СУБЪЕКТОВ РОССИЙСКОЙ ФЕДЕРАЦИИ И МУНИЦИПАЛЬНЫХ  ОБРАЗОВАНИЙ</t>
  </si>
  <si>
    <t>99 0 00 5118 0</t>
  </si>
  <si>
    <t>09</t>
  </si>
  <si>
    <t>НАЦИОНАЛЬНАЯ ЭКОНОМИКА</t>
  </si>
  <si>
    <t>Дорожное хозяйство</t>
  </si>
  <si>
    <t>Непрограммные направления расходов</t>
  </si>
  <si>
    <t>99 0 00 0000 0</t>
  </si>
  <si>
    <t>99 0 00 0203 0</t>
  </si>
  <si>
    <t>99 0 00 0204 0</t>
  </si>
  <si>
    <t>99 0 00 0295 0</t>
  </si>
  <si>
    <t>99 0 00 7802 0</t>
  </si>
  <si>
    <t>99 0 00 7801 0</t>
  </si>
  <si>
    <t>99 0 00 7803 0</t>
  </si>
  <si>
    <t>99 0 00 7805 0</t>
  </si>
  <si>
    <t>Приложение 6</t>
  </si>
  <si>
    <t>Муниципальная программа по содержанию  мест захоронений</t>
  </si>
  <si>
    <t>Содержание кладбищ</t>
  </si>
  <si>
    <t>Б1 0 00 0000 0</t>
  </si>
  <si>
    <t>Б1 0 00 7804 0</t>
  </si>
  <si>
    <t xml:space="preserve">по разделам и подразделам, целевым статьям (муниципальным программам и  </t>
  </si>
  <si>
    <t xml:space="preserve">и непрограммным направлениям деятельности), группам видов расходов </t>
  </si>
  <si>
    <t>Диспансеризация муниципальных служащих</t>
  </si>
  <si>
    <t>99 0 00 9707 1</t>
  </si>
  <si>
    <t>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</si>
  <si>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 </t>
  </si>
  <si>
    <t xml:space="preserve"> классификации расходов бюджетов на 2019 год 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</si>
  <si>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("отрицательные" трансферты)</t>
  </si>
  <si>
    <t>99 0 00 2086 0</t>
  </si>
  <si>
    <t>бюджетных ассигнований бюджета Лекаревского сельского поселения</t>
  </si>
  <si>
    <t>Лекаревского сельского поселения</t>
  </si>
  <si>
    <t>Действующая редакция</t>
  </si>
  <si>
    <t>Предлагаемая редакция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</si>
  <si>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</si>
  <si>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</si>
  <si>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Выполнение других обязательств государства</t>
  </si>
  <si>
    <t>99 2 00 0300 0</t>
  </si>
  <si>
    <t>Закупка товаров, работ и услуг для государст-венных (муниципальных) нужд</t>
  </si>
  <si>
    <t>от «_20 » _марта 2019г. № 153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</si>
</sst>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2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2" fillId="32" borderId="11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wrapText="1"/>
    </xf>
    <xf numFmtId="49" fontId="2" fillId="32" borderId="13" xfId="0" applyNumberFormat="1" applyFont="1" applyFill="1" applyBorder="1" applyAlignment="1">
      <alignment horizontal="right"/>
    </xf>
    <xf numFmtId="0" fontId="2" fillId="32" borderId="13" xfId="0" applyFont="1" applyFill="1" applyBorder="1" applyAlignment="1">
      <alignment horizontal="right"/>
    </xf>
    <xf numFmtId="0" fontId="2" fillId="32" borderId="13" xfId="0" applyFont="1" applyFill="1" applyBorder="1" applyAlignment="1">
      <alignment/>
    </xf>
    <xf numFmtId="0" fontId="3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2" fillId="32" borderId="10" xfId="0" applyFont="1" applyFill="1" applyBorder="1" applyAlignment="1">
      <alignment horizontal="distributed"/>
    </xf>
    <xf numFmtId="0" fontId="2" fillId="32" borderId="14" xfId="0" applyFont="1" applyFill="1" applyBorder="1" applyAlignment="1">
      <alignment wrapText="1"/>
    </xf>
    <xf numFmtId="0" fontId="2" fillId="32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195" fontId="1" fillId="0" borderId="10" xfId="0" applyNumberFormat="1" applyFont="1" applyFill="1" applyBorder="1" applyAlignment="1">
      <alignment/>
    </xf>
    <xf numFmtId="195" fontId="1" fillId="0" borderId="16" xfId="0" applyNumberFormat="1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195" fontId="2" fillId="32" borderId="17" xfId="0" applyNumberFormat="1" applyFont="1" applyFill="1" applyBorder="1" applyAlignment="1">
      <alignment/>
    </xf>
    <xf numFmtId="195" fontId="3" fillId="0" borderId="16" xfId="0" applyNumberFormat="1" applyFont="1" applyFill="1" applyBorder="1" applyAlignment="1">
      <alignment/>
    </xf>
    <xf numFmtId="195" fontId="4" fillId="0" borderId="16" xfId="0" applyNumberFormat="1" applyFont="1" applyFill="1" applyBorder="1" applyAlignment="1">
      <alignment/>
    </xf>
    <xf numFmtId="195" fontId="2" fillId="0" borderId="16" xfId="0" applyNumberFormat="1" applyFont="1" applyFill="1" applyBorder="1" applyAlignment="1">
      <alignment/>
    </xf>
    <xf numFmtId="195" fontId="2" fillId="32" borderId="16" xfId="0" applyNumberFormat="1" applyFont="1" applyFill="1" applyBorder="1" applyAlignment="1">
      <alignment/>
    </xf>
    <xf numFmtId="195" fontId="2" fillId="32" borderId="18" xfId="0" applyNumberFormat="1" applyFont="1" applyFill="1" applyBorder="1" applyAlignment="1">
      <alignment/>
    </xf>
    <xf numFmtId="195" fontId="2" fillId="32" borderId="13" xfId="0" applyNumberFormat="1" applyFont="1" applyFill="1" applyBorder="1" applyAlignment="1">
      <alignment/>
    </xf>
    <xf numFmtId="195" fontId="3" fillId="0" borderId="10" xfId="0" applyNumberFormat="1" applyFont="1" applyFill="1" applyBorder="1" applyAlignment="1">
      <alignment/>
    </xf>
    <xf numFmtId="195" fontId="4" fillId="0" borderId="10" xfId="0" applyNumberFormat="1" applyFont="1" applyFill="1" applyBorder="1" applyAlignment="1">
      <alignment/>
    </xf>
    <xf numFmtId="195" fontId="2" fillId="0" borderId="10" xfId="0" applyNumberFormat="1" applyFont="1" applyFill="1" applyBorder="1" applyAlignment="1">
      <alignment/>
    </xf>
    <xf numFmtId="195" fontId="2" fillId="32" borderId="10" xfId="0" applyNumberFormat="1" applyFont="1" applyFill="1" applyBorder="1" applyAlignment="1">
      <alignment/>
    </xf>
    <xf numFmtId="195" fontId="2" fillId="32" borderId="15" xfId="0" applyNumberFormat="1" applyFont="1" applyFill="1" applyBorder="1" applyAlignment="1">
      <alignment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195" fontId="2" fillId="0" borderId="0" xfId="0" applyNumberFormat="1" applyFont="1" applyFill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67"/>
  <sheetViews>
    <sheetView tabSelected="1" view="pageBreakPreview" zoomScale="60" zoomScaleNormal="75" zoomScalePageLayoutView="0" workbookViewId="0" topLeftCell="A2">
      <selection activeCell="E4" sqref="E4"/>
    </sheetView>
  </sheetViews>
  <sheetFormatPr defaultColWidth="9.140625" defaultRowHeight="12.75"/>
  <cols>
    <col min="1" max="1" width="50.28125" style="2" customWidth="1"/>
    <col min="2" max="3" width="7.8515625" style="2" customWidth="1"/>
    <col min="4" max="4" width="18.7109375" style="2" customWidth="1"/>
    <col min="5" max="5" width="7.7109375" style="2" customWidth="1"/>
    <col min="6" max="6" width="17.28125" style="2" customWidth="1"/>
    <col min="7" max="7" width="18.28125" style="2" customWidth="1"/>
    <col min="8" max="16384" width="9.140625" style="2" customWidth="1"/>
  </cols>
  <sheetData>
    <row r="1" spans="1:10" s="13" customFormat="1" ht="14.25" customHeight="1">
      <c r="A1" s="12"/>
      <c r="E1" s="14" t="s">
        <v>54</v>
      </c>
      <c r="G1" s="15"/>
      <c r="H1" s="15"/>
      <c r="I1" s="15"/>
      <c r="J1" s="15"/>
    </row>
    <row r="2" spans="1:10" s="13" customFormat="1" ht="13.5" customHeight="1">
      <c r="A2" s="12"/>
      <c r="E2" s="14" t="s">
        <v>27</v>
      </c>
      <c r="G2" s="15"/>
      <c r="H2" s="15"/>
      <c r="I2" s="15"/>
      <c r="J2" s="15"/>
    </row>
    <row r="3" spans="1:10" s="13" customFormat="1" ht="15.75" customHeight="1">
      <c r="A3" s="12"/>
      <c r="E3" s="34" t="s">
        <v>69</v>
      </c>
      <c r="G3" s="35"/>
      <c r="H3" s="15"/>
      <c r="I3" s="15"/>
      <c r="J3" s="15"/>
    </row>
    <row r="4" spans="1:10" s="13" customFormat="1" ht="15" customHeight="1">
      <c r="A4" s="12"/>
      <c r="E4" s="14" t="s">
        <v>77</v>
      </c>
      <c r="G4" s="15"/>
      <c r="H4" s="15"/>
      <c r="I4" s="15"/>
      <c r="J4" s="15"/>
    </row>
    <row r="5" spans="1:3" ht="15.75">
      <c r="A5" s="16"/>
      <c r="B5" s="16"/>
      <c r="C5" s="17" t="s">
        <v>26</v>
      </c>
    </row>
    <row r="6" spans="1:10" s="13" customFormat="1" ht="15.75" customHeight="1">
      <c r="A6" s="14"/>
      <c r="B6" s="14"/>
      <c r="C6" s="14"/>
      <c r="E6" s="14"/>
      <c r="F6" s="18"/>
      <c r="G6" s="14"/>
      <c r="H6" s="14"/>
      <c r="I6" s="14"/>
      <c r="J6" s="14"/>
    </row>
    <row r="7" spans="1:7" ht="16.5">
      <c r="A7" s="61" t="s">
        <v>0</v>
      </c>
      <c r="B7" s="61"/>
      <c r="C7" s="61"/>
      <c r="D7" s="61"/>
      <c r="E7" s="61"/>
      <c r="F7" s="61"/>
      <c r="G7" s="61"/>
    </row>
    <row r="8" spans="1:7" ht="16.5">
      <c r="A8" s="61" t="s">
        <v>68</v>
      </c>
      <c r="B8" s="61"/>
      <c r="C8" s="61"/>
      <c r="D8" s="61"/>
      <c r="E8" s="61"/>
      <c r="F8" s="61"/>
      <c r="G8" s="61"/>
    </row>
    <row r="9" spans="1:7" ht="16.5">
      <c r="A9" s="61" t="s">
        <v>59</v>
      </c>
      <c r="B9" s="61"/>
      <c r="C9" s="61"/>
      <c r="D9" s="61"/>
      <c r="E9" s="61"/>
      <c r="F9" s="61"/>
      <c r="G9" s="61"/>
    </row>
    <row r="10" spans="1:7" ht="16.5">
      <c r="A10" s="61" t="s">
        <v>60</v>
      </c>
      <c r="B10" s="61"/>
      <c r="C10" s="61"/>
      <c r="D10" s="61"/>
      <c r="E10" s="61"/>
      <c r="F10" s="61"/>
      <c r="G10" s="61"/>
    </row>
    <row r="11" spans="1:7" ht="16.5">
      <c r="A11" s="61" t="s">
        <v>65</v>
      </c>
      <c r="B11" s="61"/>
      <c r="C11" s="61"/>
      <c r="D11" s="61"/>
      <c r="E11" s="61"/>
      <c r="F11" s="61"/>
      <c r="G11" s="61"/>
    </row>
    <row r="12" spans="1:6" ht="16.5">
      <c r="A12" s="40"/>
      <c r="B12" s="40"/>
      <c r="C12" s="40"/>
      <c r="D12" s="40"/>
      <c r="E12" s="40"/>
      <c r="F12" s="40"/>
    </row>
    <row r="13" spans="1:7" ht="16.5" thickBot="1">
      <c r="A13" s="64"/>
      <c r="B13" s="64"/>
      <c r="C13" s="64"/>
      <c r="D13" s="64"/>
      <c r="E13" s="64"/>
      <c r="G13" s="17" t="s">
        <v>1</v>
      </c>
    </row>
    <row r="14" spans="1:7" ht="15.75">
      <c r="A14" s="65" t="s">
        <v>2</v>
      </c>
      <c r="B14" s="62" t="s">
        <v>3</v>
      </c>
      <c r="C14" s="62" t="s">
        <v>4</v>
      </c>
      <c r="D14" s="62" t="s">
        <v>5</v>
      </c>
      <c r="E14" s="62" t="s">
        <v>6</v>
      </c>
      <c r="F14" s="59" t="s">
        <v>25</v>
      </c>
      <c r="G14" s="60"/>
    </row>
    <row r="15" spans="1:7" ht="32.25" thickBot="1">
      <c r="A15" s="66"/>
      <c r="B15" s="63"/>
      <c r="C15" s="63"/>
      <c r="D15" s="63"/>
      <c r="E15" s="63"/>
      <c r="F15" s="56" t="s">
        <v>70</v>
      </c>
      <c r="G15" s="57" t="s">
        <v>71</v>
      </c>
    </row>
    <row r="16" spans="1:8" s="3" customFormat="1" ht="15.75">
      <c r="A16" s="25" t="s">
        <v>7</v>
      </c>
      <c r="B16" s="26" t="s">
        <v>8</v>
      </c>
      <c r="C16" s="26"/>
      <c r="D16" s="27"/>
      <c r="E16" s="28"/>
      <c r="F16" s="50">
        <f>F17+F21+F27</f>
        <v>1090.8</v>
      </c>
      <c r="G16" s="44">
        <f>G17+G21+G27</f>
        <v>1241.6</v>
      </c>
      <c r="H16" s="58"/>
    </row>
    <row r="17" spans="1:8" s="6" customFormat="1" ht="54" customHeight="1">
      <c r="A17" s="21" t="s">
        <v>28</v>
      </c>
      <c r="B17" s="4" t="s">
        <v>8</v>
      </c>
      <c r="C17" s="4" t="s">
        <v>17</v>
      </c>
      <c r="D17" s="29"/>
      <c r="E17" s="5"/>
      <c r="F17" s="51">
        <f aca="true" t="shared" si="0" ref="F17:G19">F18</f>
        <v>388.5</v>
      </c>
      <c r="G17" s="45">
        <f t="shared" si="0"/>
        <v>388.5</v>
      </c>
      <c r="H17" s="58"/>
    </row>
    <row r="18" spans="1:8" s="9" customFormat="1" ht="15.75">
      <c r="A18" s="36" t="s">
        <v>45</v>
      </c>
      <c r="B18" s="37" t="s">
        <v>8</v>
      </c>
      <c r="C18" s="37" t="s">
        <v>17</v>
      </c>
      <c r="D18" s="38" t="s">
        <v>46</v>
      </c>
      <c r="E18" s="39"/>
      <c r="F18" s="52">
        <f t="shared" si="0"/>
        <v>388.5</v>
      </c>
      <c r="G18" s="46">
        <f t="shared" si="0"/>
        <v>388.5</v>
      </c>
      <c r="H18" s="58"/>
    </row>
    <row r="19" spans="1:8" ht="15.75">
      <c r="A19" s="22" t="s">
        <v>29</v>
      </c>
      <c r="B19" s="7" t="s">
        <v>8</v>
      </c>
      <c r="C19" s="7" t="s">
        <v>17</v>
      </c>
      <c r="D19" s="30" t="s">
        <v>47</v>
      </c>
      <c r="E19" s="10"/>
      <c r="F19" s="41">
        <f t="shared" si="0"/>
        <v>388.5</v>
      </c>
      <c r="G19" s="42">
        <f t="shared" si="0"/>
        <v>388.5</v>
      </c>
      <c r="H19" s="58"/>
    </row>
    <row r="20" spans="1:8" ht="81.75" customHeight="1">
      <c r="A20" s="22" t="s">
        <v>34</v>
      </c>
      <c r="B20" s="7" t="s">
        <v>8</v>
      </c>
      <c r="C20" s="7" t="s">
        <v>17</v>
      </c>
      <c r="D20" s="30" t="s">
        <v>47</v>
      </c>
      <c r="E20" s="10">
        <v>100</v>
      </c>
      <c r="F20" s="41">
        <v>388.5</v>
      </c>
      <c r="G20" s="42">
        <v>388.5</v>
      </c>
      <c r="H20" s="58"/>
    </row>
    <row r="21" spans="1:8" s="6" customFormat="1" ht="81" customHeight="1">
      <c r="A21" s="21" t="s">
        <v>11</v>
      </c>
      <c r="B21" s="4" t="s">
        <v>8</v>
      </c>
      <c r="C21" s="4" t="s">
        <v>12</v>
      </c>
      <c r="D21" s="29"/>
      <c r="E21" s="5"/>
      <c r="F21" s="51">
        <f>F22</f>
        <v>560.6</v>
      </c>
      <c r="G21" s="45">
        <f>G22</f>
        <v>678.5</v>
      </c>
      <c r="H21" s="58"/>
    </row>
    <row r="22" spans="1:8" s="9" customFormat="1" ht="15.75">
      <c r="A22" s="36" t="s">
        <v>45</v>
      </c>
      <c r="B22" s="37" t="s">
        <v>8</v>
      </c>
      <c r="C22" s="37" t="s">
        <v>12</v>
      </c>
      <c r="D22" s="38" t="s">
        <v>46</v>
      </c>
      <c r="E22" s="39"/>
      <c r="F22" s="52">
        <f>F23</f>
        <v>560.6</v>
      </c>
      <c r="G22" s="46">
        <f>G23</f>
        <v>678.5</v>
      </c>
      <c r="H22" s="58"/>
    </row>
    <row r="23" spans="1:8" ht="15.75">
      <c r="A23" s="22" t="s">
        <v>10</v>
      </c>
      <c r="B23" s="7" t="s">
        <v>8</v>
      </c>
      <c r="C23" s="7" t="s">
        <v>12</v>
      </c>
      <c r="D23" s="30" t="s">
        <v>48</v>
      </c>
      <c r="E23" s="10"/>
      <c r="F23" s="41">
        <f>F24+F25+F26</f>
        <v>560.6</v>
      </c>
      <c r="G23" s="42">
        <f>G24+G25+G26</f>
        <v>678.5</v>
      </c>
      <c r="H23" s="58"/>
    </row>
    <row r="24" spans="1:8" ht="78.75">
      <c r="A24" s="22" t="s">
        <v>34</v>
      </c>
      <c r="B24" s="7" t="s">
        <v>8</v>
      </c>
      <c r="C24" s="7" t="s">
        <v>12</v>
      </c>
      <c r="D24" s="30" t="s">
        <v>48</v>
      </c>
      <c r="E24" s="10">
        <v>100</v>
      </c>
      <c r="F24" s="41">
        <v>329.4</v>
      </c>
      <c r="G24" s="42">
        <v>329.4</v>
      </c>
      <c r="H24" s="58"/>
    </row>
    <row r="25" spans="1:8" ht="31.5">
      <c r="A25" s="22" t="s">
        <v>63</v>
      </c>
      <c r="B25" s="7" t="s">
        <v>8</v>
      </c>
      <c r="C25" s="7" t="s">
        <v>12</v>
      </c>
      <c r="D25" s="30" t="s">
        <v>48</v>
      </c>
      <c r="E25" s="10">
        <v>200</v>
      </c>
      <c r="F25" s="41">
        <v>218.1</v>
      </c>
      <c r="G25" s="42">
        <f>218.1-3.2+57.5+63.6</f>
        <v>336</v>
      </c>
      <c r="H25" s="58"/>
    </row>
    <row r="26" spans="1:8" ht="15.75">
      <c r="A26" s="22" t="s">
        <v>35</v>
      </c>
      <c r="B26" s="7" t="s">
        <v>8</v>
      </c>
      <c r="C26" s="7" t="s">
        <v>12</v>
      </c>
      <c r="D26" s="30" t="s">
        <v>48</v>
      </c>
      <c r="E26" s="8">
        <v>800</v>
      </c>
      <c r="F26" s="41">
        <v>13.1</v>
      </c>
      <c r="G26" s="42">
        <v>13.1</v>
      </c>
      <c r="H26" s="58"/>
    </row>
    <row r="27" spans="1:8" ht="15.75">
      <c r="A27" s="21" t="s">
        <v>13</v>
      </c>
      <c r="B27" s="4" t="s">
        <v>8</v>
      </c>
      <c r="C27" s="4" t="s">
        <v>14</v>
      </c>
      <c r="D27" s="29"/>
      <c r="E27" s="5"/>
      <c r="F27" s="53">
        <f>F28</f>
        <v>141.7</v>
      </c>
      <c r="G27" s="47">
        <f>G28</f>
        <v>174.6</v>
      </c>
      <c r="H27" s="58"/>
    </row>
    <row r="28" spans="1:8" ht="15.75">
      <c r="A28" s="36" t="s">
        <v>45</v>
      </c>
      <c r="B28" s="37" t="s">
        <v>8</v>
      </c>
      <c r="C28" s="37" t="s">
        <v>14</v>
      </c>
      <c r="D28" s="38" t="s">
        <v>46</v>
      </c>
      <c r="E28" s="5"/>
      <c r="F28" s="52">
        <f>F29+F33</f>
        <v>141.7</v>
      </c>
      <c r="G28" s="46">
        <f>G29+G33+G31+G35</f>
        <v>174.6</v>
      </c>
      <c r="H28" s="58"/>
    </row>
    <row r="29" spans="1:8" ht="31.5">
      <c r="A29" s="22" t="s">
        <v>23</v>
      </c>
      <c r="B29" s="7" t="s">
        <v>8</v>
      </c>
      <c r="C29" s="7">
        <v>13</v>
      </c>
      <c r="D29" s="30" t="s">
        <v>49</v>
      </c>
      <c r="E29" s="1"/>
      <c r="F29" s="41">
        <f>F30</f>
        <v>137</v>
      </c>
      <c r="G29" s="42">
        <f>G30</f>
        <v>149.6</v>
      </c>
      <c r="H29" s="58"/>
    </row>
    <row r="30" spans="1:8" ht="15.75">
      <c r="A30" s="22" t="s">
        <v>35</v>
      </c>
      <c r="B30" s="7" t="s">
        <v>8</v>
      </c>
      <c r="C30" s="7">
        <v>13</v>
      </c>
      <c r="D30" s="30" t="s">
        <v>49</v>
      </c>
      <c r="E30" s="8">
        <v>800</v>
      </c>
      <c r="F30" s="41">
        <v>137</v>
      </c>
      <c r="G30" s="42">
        <f>137+12.6</f>
        <v>149.6</v>
      </c>
      <c r="H30" s="58"/>
    </row>
    <row r="31" spans="1:8" ht="78.75">
      <c r="A31" s="22" t="s">
        <v>72</v>
      </c>
      <c r="B31" s="7" t="s">
        <v>8</v>
      </c>
      <c r="C31" s="7">
        <v>13</v>
      </c>
      <c r="D31" s="30" t="s">
        <v>73</v>
      </c>
      <c r="E31" s="8"/>
      <c r="F31" s="41">
        <f>F32</f>
        <v>0</v>
      </c>
      <c r="G31" s="42">
        <f>G32</f>
        <v>19</v>
      </c>
      <c r="H31" s="58"/>
    </row>
    <row r="32" spans="1:8" ht="15.75">
      <c r="A32" s="22" t="s">
        <v>39</v>
      </c>
      <c r="B32" s="7" t="s">
        <v>8</v>
      </c>
      <c r="C32" s="7">
        <v>13</v>
      </c>
      <c r="D32" s="30" t="s">
        <v>73</v>
      </c>
      <c r="E32" s="8" t="s">
        <v>24</v>
      </c>
      <c r="F32" s="41">
        <v>0</v>
      </c>
      <c r="G32" s="42">
        <v>19</v>
      </c>
      <c r="H32" s="58"/>
    </row>
    <row r="33" spans="1:8" ht="18" customHeight="1">
      <c r="A33" s="22" t="s">
        <v>61</v>
      </c>
      <c r="B33" s="7" t="s">
        <v>8</v>
      </c>
      <c r="C33" s="7" t="s">
        <v>14</v>
      </c>
      <c r="D33" s="30" t="s">
        <v>62</v>
      </c>
      <c r="E33" s="8"/>
      <c r="F33" s="41">
        <f>F34</f>
        <v>4.7</v>
      </c>
      <c r="G33" s="42">
        <f>G34</f>
        <v>4.7</v>
      </c>
      <c r="H33" s="58"/>
    </row>
    <row r="34" spans="1:8" ht="31.5">
      <c r="A34" s="22" t="s">
        <v>63</v>
      </c>
      <c r="B34" s="7" t="s">
        <v>8</v>
      </c>
      <c r="C34" s="7" t="s">
        <v>14</v>
      </c>
      <c r="D34" s="30" t="s">
        <v>62</v>
      </c>
      <c r="E34" s="8">
        <v>200</v>
      </c>
      <c r="F34" s="41">
        <v>4.7</v>
      </c>
      <c r="G34" s="42">
        <v>4.7</v>
      </c>
      <c r="H34" s="58"/>
    </row>
    <row r="35" spans="1:8" ht="15.75">
      <c r="A35" s="22" t="s">
        <v>74</v>
      </c>
      <c r="B35" s="7" t="s">
        <v>8</v>
      </c>
      <c r="C35" s="7">
        <v>13</v>
      </c>
      <c r="D35" s="30" t="s">
        <v>75</v>
      </c>
      <c r="E35" s="8"/>
      <c r="F35" s="41">
        <f>F36</f>
        <v>0</v>
      </c>
      <c r="G35" s="42">
        <f>G36</f>
        <v>1.3</v>
      </c>
      <c r="H35" s="58"/>
    </row>
    <row r="36" spans="1:8" ht="31.5">
      <c r="A36" s="22" t="s">
        <v>76</v>
      </c>
      <c r="B36" s="7" t="s">
        <v>8</v>
      </c>
      <c r="C36" s="7">
        <v>13</v>
      </c>
      <c r="D36" s="30" t="s">
        <v>75</v>
      </c>
      <c r="E36" s="8">
        <v>200</v>
      </c>
      <c r="F36" s="41">
        <v>0</v>
      </c>
      <c r="G36" s="42">
        <v>1.3</v>
      </c>
      <c r="H36" s="58"/>
    </row>
    <row r="37" spans="1:8" s="3" customFormat="1" ht="15.75">
      <c r="A37" s="24" t="s">
        <v>30</v>
      </c>
      <c r="B37" s="19" t="s">
        <v>17</v>
      </c>
      <c r="C37" s="19"/>
      <c r="D37" s="31"/>
      <c r="E37" s="20"/>
      <c r="F37" s="54">
        <f aca="true" t="shared" si="1" ref="F37:G39">F38</f>
        <v>86.4</v>
      </c>
      <c r="G37" s="48">
        <f t="shared" si="1"/>
        <v>86.4</v>
      </c>
      <c r="H37" s="58"/>
    </row>
    <row r="38" spans="1:8" s="6" customFormat="1" ht="15.75">
      <c r="A38" s="23" t="s">
        <v>31</v>
      </c>
      <c r="B38" s="4" t="s">
        <v>17</v>
      </c>
      <c r="C38" s="4" t="s">
        <v>9</v>
      </c>
      <c r="D38" s="29"/>
      <c r="E38" s="5"/>
      <c r="F38" s="51">
        <f t="shared" si="1"/>
        <v>86.4</v>
      </c>
      <c r="G38" s="45">
        <f t="shared" si="1"/>
        <v>86.4</v>
      </c>
      <c r="H38" s="58"/>
    </row>
    <row r="39" spans="1:8" ht="15.75">
      <c r="A39" s="36" t="s">
        <v>45</v>
      </c>
      <c r="B39" s="37" t="s">
        <v>17</v>
      </c>
      <c r="C39" s="37" t="s">
        <v>9</v>
      </c>
      <c r="D39" s="38" t="s">
        <v>46</v>
      </c>
      <c r="E39" s="39"/>
      <c r="F39" s="52">
        <f t="shared" si="1"/>
        <v>86.4</v>
      </c>
      <c r="G39" s="46">
        <f t="shared" si="1"/>
        <v>86.4</v>
      </c>
      <c r="H39" s="58"/>
    </row>
    <row r="40" spans="1:8" ht="47.25">
      <c r="A40" s="22" t="s">
        <v>32</v>
      </c>
      <c r="B40" s="7" t="s">
        <v>17</v>
      </c>
      <c r="C40" s="7" t="s">
        <v>9</v>
      </c>
      <c r="D40" s="30" t="s">
        <v>41</v>
      </c>
      <c r="E40" s="10"/>
      <c r="F40" s="41">
        <f>F41+F42</f>
        <v>86.4</v>
      </c>
      <c r="G40" s="42">
        <f>G41+G42</f>
        <v>86.4</v>
      </c>
      <c r="H40" s="58"/>
    </row>
    <row r="41" spans="1:8" ht="81" customHeight="1">
      <c r="A41" s="22" t="s">
        <v>34</v>
      </c>
      <c r="B41" s="7" t="s">
        <v>17</v>
      </c>
      <c r="C41" s="7" t="s">
        <v>9</v>
      </c>
      <c r="D41" s="30" t="s">
        <v>41</v>
      </c>
      <c r="E41" s="10">
        <v>100</v>
      </c>
      <c r="F41" s="41">
        <v>79.7</v>
      </c>
      <c r="G41" s="42">
        <v>79.7</v>
      </c>
      <c r="H41" s="58"/>
    </row>
    <row r="42" spans="1:8" ht="31.5">
      <c r="A42" s="22" t="s">
        <v>63</v>
      </c>
      <c r="B42" s="7" t="s">
        <v>17</v>
      </c>
      <c r="C42" s="7" t="s">
        <v>9</v>
      </c>
      <c r="D42" s="30" t="s">
        <v>41</v>
      </c>
      <c r="E42" s="10">
        <v>200</v>
      </c>
      <c r="F42" s="41">
        <v>6.7</v>
      </c>
      <c r="G42" s="42">
        <v>6.7</v>
      </c>
      <c r="H42" s="58"/>
    </row>
    <row r="43" spans="1:8" ht="15.75">
      <c r="A43" s="24" t="s">
        <v>43</v>
      </c>
      <c r="B43" s="19" t="s">
        <v>12</v>
      </c>
      <c r="C43" s="19"/>
      <c r="D43" s="31"/>
      <c r="E43" s="20"/>
      <c r="F43" s="54">
        <f aca="true" t="shared" si="2" ref="F43:G46">F44</f>
        <v>400</v>
      </c>
      <c r="G43" s="48">
        <f t="shared" si="2"/>
        <v>249.20000000000002</v>
      </c>
      <c r="H43" s="58"/>
    </row>
    <row r="44" spans="1:8" ht="15.75">
      <c r="A44" s="23" t="s">
        <v>44</v>
      </c>
      <c r="B44" s="4" t="s">
        <v>12</v>
      </c>
      <c r="C44" s="4" t="s">
        <v>42</v>
      </c>
      <c r="D44" s="30"/>
      <c r="E44" s="10"/>
      <c r="F44" s="51">
        <f t="shared" si="2"/>
        <v>400</v>
      </c>
      <c r="G44" s="45">
        <f t="shared" si="2"/>
        <v>249.20000000000002</v>
      </c>
      <c r="H44" s="58"/>
    </row>
    <row r="45" spans="1:8" ht="15.75">
      <c r="A45" s="36" t="s">
        <v>45</v>
      </c>
      <c r="B45" s="37" t="s">
        <v>12</v>
      </c>
      <c r="C45" s="37" t="s">
        <v>42</v>
      </c>
      <c r="D45" s="38" t="s">
        <v>46</v>
      </c>
      <c r="E45" s="39"/>
      <c r="F45" s="52">
        <f t="shared" si="2"/>
        <v>400</v>
      </c>
      <c r="G45" s="46">
        <f t="shared" si="2"/>
        <v>249.20000000000002</v>
      </c>
      <c r="H45" s="58"/>
    </row>
    <row r="46" spans="1:8" ht="65.25" customHeight="1">
      <c r="A46" s="22" t="s">
        <v>20</v>
      </c>
      <c r="B46" s="7" t="s">
        <v>12</v>
      </c>
      <c r="C46" s="7" t="s">
        <v>42</v>
      </c>
      <c r="D46" s="30" t="s">
        <v>50</v>
      </c>
      <c r="E46" s="10"/>
      <c r="F46" s="41">
        <f t="shared" si="2"/>
        <v>400</v>
      </c>
      <c r="G46" s="42">
        <f t="shared" si="2"/>
        <v>249.20000000000002</v>
      </c>
      <c r="H46" s="58"/>
    </row>
    <row r="47" spans="1:8" ht="31.5">
      <c r="A47" s="22" t="s">
        <v>63</v>
      </c>
      <c r="B47" s="7" t="s">
        <v>12</v>
      </c>
      <c r="C47" s="7" t="s">
        <v>42</v>
      </c>
      <c r="D47" s="30" t="s">
        <v>50</v>
      </c>
      <c r="E47" s="7" t="s">
        <v>36</v>
      </c>
      <c r="F47" s="41">
        <v>400</v>
      </c>
      <c r="G47" s="42">
        <f>400-87.2-63.6</f>
        <v>249.20000000000002</v>
      </c>
      <c r="H47" s="58"/>
    </row>
    <row r="48" spans="1:8" s="3" customFormat="1" ht="31.5">
      <c r="A48" s="24" t="s">
        <v>15</v>
      </c>
      <c r="B48" s="19" t="s">
        <v>16</v>
      </c>
      <c r="C48" s="19"/>
      <c r="D48" s="31"/>
      <c r="E48" s="20"/>
      <c r="F48" s="54">
        <f>F49</f>
        <v>607.7</v>
      </c>
      <c r="G48" s="48">
        <f>G49</f>
        <v>607.7</v>
      </c>
      <c r="H48" s="58"/>
    </row>
    <row r="49" spans="1:8" s="6" customFormat="1" ht="15.75">
      <c r="A49" s="23" t="s">
        <v>18</v>
      </c>
      <c r="B49" s="4" t="s">
        <v>16</v>
      </c>
      <c r="C49" s="4" t="s">
        <v>9</v>
      </c>
      <c r="D49" s="29"/>
      <c r="E49" s="5"/>
      <c r="F49" s="51">
        <f>F50+F53</f>
        <v>607.7</v>
      </c>
      <c r="G49" s="45">
        <f>G50+G53</f>
        <v>607.7</v>
      </c>
      <c r="H49" s="58"/>
    </row>
    <row r="50" spans="1:8" s="6" customFormat="1" ht="31.5">
      <c r="A50" s="36" t="s">
        <v>55</v>
      </c>
      <c r="B50" s="37" t="s">
        <v>16</v>
      </c>
      <c r="C50" s="37" t="s">
        <v>9</v>
      </c>
      <c r="D50" s="38" t="s">
        <v>57</v>
      </c>
      <c r="E50" s="39"/>
      <c r="F50" s="52">
        <f>F51</f>
        <v>30</v>
      </c>
      <c r="G50" s="46">
        <f>G51</f>
        <v>30</v>
      </c>
      <c r="H50" s="58"/>
    </row>
    <row r="51" spans="1:8" s="6" customFormat="1" ht="15.75">
      <c r="A51" s="22" t="s">
        <v>56</v>
      </c>
      <c r="B51" s="7" t="s">
        <v>16</v>
      </c>
      <c r="C51" s="7" t="s">
        <v>9</v>
      </c>
      <c r="D51" s="30" t="s">
        <v>58</v>
      </c>
      <c r="E51" s="10"/>
      <c r="F51" s="41">
        <f>F52</f>
        <v>30</v>
      </c>
      <c r="G51" s="42">
        <f>G52</f>
        <v>30</v>
      </c>
      <c r="H51" s="58"/>
    </row>
    <row r="52" spans="1:8" s="6" customFormat="1" ht="31.5">
      <c r="A52" s="22" t="s">
        <v>64</v>
      </c>
      <c r="B52" s="7" t="s">
        <v>16</v>
      </c>
      <c r="C52" s="7" t="s">
        <v>9</v>
      </c>
      <c r="D52" s="30" t="s">
        <v>58</v>
      </c>
      <c r="E52" s="7" t="s">
        <v>36</v>
      </c>
      <c r="F52" s="41">
        <v>30</v>
      </c>
      <c r="G52" s="42">
        <v>30</v>
      </c>
      <c r="H52" s="58"/>
    </row>
    <row r="53" spans="1:8" s="6" customFormat="1" ht="15.75">
      <c r="A53" s="36" t="s">
        <v>45</v>
      </c>
      <c r="B53" s="37" t="s">
        <v>16</v>
      </c>
      <c r="C53" s="37" t="s">
        <v>9</v>
      </c>
      <c r="D53" s="38" t="s">
        <v>46</v>
      </c>
      <c r="E53" s="37"/>
      <c r="F53" s="52">
        <f>F54+F56+F58</f>
        <v>577.7</v>
      </c>
      <c r="G53" s="46">
        <f>G54+G56+G58</f>
        <v>577.7</v>
      </c>
      <c r="H53" s="58"/>
    </row>
    <row r="54" spans="1:8" ht="15.75">
      <c r="A54" s="22" t="s">
        <v>19</v>
      </c>
      <c r="B54" s="7" t="s">
        <v>16</v>
      </c>
      <c r="C54" s="7" t="s">
        <v>9</v>
      </c>
      <c r="D54" s="30" t="s">
        <v>51</v>
      </c>
      <c r="E54" s="10"/>
      <c r="F54" s="41">
        <f>F55</f>
        <v>406.8</v>
      </c>
      <c r="G54" s="42">
        <f>G55</f>
        <v>406.8</v>
      </c>
      <c r="H54" s="58"/>
    </row>
    <row r="55" spans="1:8" ht="31.5">
      <c r="A55" s="22" t="s">
        <v>63</v>
      </c>
      <c r="B55" s="7" t="s">
        <v>16</v>
      </c>
      <c r="C55" s="7" t="s">
        <v>9</v>
      </c>
      <c r="D55" s="30" t="s">
        <v>51</v>
      </c>
      <c r="E55" s="10">
        <v>200</v>
      </c>
      <c r="F55" s="41">
        <v>406.8</v>
      </c>
      <c r="G55" s="42">
        <v>406.8</v>
      </c>
      <c r="H55" s="58"/>
    </row>
    <row r="56" spans="1:8" ht="15.75">
      <c r="A56" s="22" t="s">
        <v>21</v>
      </c>
      <c r="B56" s="7" t="s">
        <v>16</v>
      </c>
      <c r="C56" s="7" t="s">
        <v>9</v>
      </c>
      <c r="D56" s="30" t="s">
        <v>52</v>
      </c>
      <c r="E56" s="10"/>
      <c r="F56" s="41">
        <f>F57</f>
        <v>97</v>
      </c>
      <c r="G56" s="42">
        <f>G57</f>
        <v>97</v>
      </c>
      <c r="H56" s="58"/>
    </row>
    <row r="57" spans="1:8" ht="31.5">
      <c r="A57" s="22" t="s">
        <v>63</v>
      </c>
      <c r="B57" s="7" t="s">
        <v>16</v>
      </c>
      <c r="C57" s="7" t="s">
        <v>9</v>
      </c>
      <c r="D57" s="30" t="s">
        <v>52</v>
      </c>
      <c r="E57" s="7" t="s">
        <v>36</v>
      </c>
      <c r="F57" s="41">
        <v>97</v>
      </c>
      <c r="G57" s="42">
        <v>97</v>
      </c>
      <c r="H57" s="58"/>
    </row>
    <row r="58" spans="1:8" ht="31.5">
      <c r="A58" s="22" t="s">
        <v>22</v>
      </c>
      <c r="B58" s="7" t="s">
        <v>16</v>
      </c>
      <c r="C58" s="7" t="s">
        <v>9</v>
      </c>
      <c r="D58" s="30" t="s">
        <v>53</v>
      </c>
      <c r="E58" s="10"/>
      <c r="F58" s="41">
        <f>F59</f>
        <v>73.9</v>
      </c>
      <c r="G58" s="42">
        <f>G59</f>
        <v>73.9</v>
      </c>
      <c r="H58" s="58"/>
    </row>
    <row r="59" spans="1:8" ht="31.5">
      <c r="A59" s="22" t="s">
        <v>63</v>
      </c>
      <c r="B59" s="7" t="s">
        <v>16</v>
      </c>
      <c r="C59" s="7" t="s">
        <v>9</v>
      </c>
      <c r="D59" s="30" t="s">
        <v>53</v>
      </c>
      <c r="E59" s="7" t="s">
        <v>36</v>
      </c>
      <c r="F59" s="41">
        <v>73.9</v>
      </c>
      <c r="G59" s="42">
        <v>73.9</v>
      </c>
      <c r="H59" s="58"/>
    </row>
    <row r="60" spans="1:8" ht="63">
      <c r="A60" s="24" t="s">
        <v>40</v>
      </c>
      <c r="B60" s="19" t="s">
        <v>37</v>
      </c>
      <c r="C60" s="19"/>
      <c r="D60" s="31"/>
      <c r="E60" s="20"/>
      <c r="F60" s="50">
        <f aca="true" t="shared" si="3" ref="F60:G63">F61</f>
        <v>7</v>
      </c>
      <c r="G60" s="44">
        <f t="shared" si="3"/>
        <v>7</v>
      </c>
      <c r="H60" s="58"/>
    </row>
    <row r="61" spans="1:8" ht="31.5">
      <c r="A61" s="22" t="s">
        <v>38</v>
      </c>
      <c r="B61" s="7" t="s">
        <v>37</v>
      </c>
      <c r="C61" s="7" t="s">
        <v>9</v>
      </c>
      <c r="D61" s="30"/>
      <c r="E61" s="7"/>
      <c r="F61" s="41">
        <f t="shared" si="3"/>
        <v>7</v>
      </c>
      <c r="G61" s="42">
        <f t="shared" si="3"/>
        <v>7</v>
      </c>
      <c r="H61" s="58"/>
    </row>
    <row r="62" spans="1:8" ht="15.75">
      <c r="A62" s="43" t="s">
        <v>45</v>
      </c>
      <c r="B62" s="7" t="s">
        <v>37</v>
      </c>
      <c r="C62" s="7" t="s">
        <v>9</v>
      </c>
      <c r="D62" s="38" t="s">
        <v>46</v>
      </c>
      <c r="E62" s="7"/>
      <c r="F62" s="41">
        <f t="shared" si="3"/>
        <v>7</v>
      </c>
      <c r="G62" s="42">
        <f t="shared" si="3"/>
        <v>7</v>
      </c>
      <c r="H62" s="58"/>
    </row>
    <row r="63" spans="1:8" ht="78.75">
      <c r="A63" s="22" t="s">
        <v>66</v>
      </c>
      <c r="B63" s="7" t="s">
        <v>37</v>
      </c>
      <c r="C63" s="7" t="s">
        <v>9</v>
      </c>
      <c r="D63" s="30" t="s">
        <v>67</v>
      </c>
      <c r="E63" s="7"/>
      <c r="F63" s="41">
        <f t="shared" si="3"/>
        <v>7</v>
      </c>
      <c r="G63" s="42">
        <f t="shared" si="3"/>
        <v>7</v>
      </c>
      <c r="H63" s="58"/>
    </row>
    <row r="64" spans="1:8" ht="16.5" thickBot="1">
      <c r="A64" s="22"/>
      <c r="B64" s="7" t="s">
        <v>37</v>
      </c>
      <c r="C64" s="7" t="s">
        <v>9</v>
      </c>
      <c r="D64" s="30" t="s">
        <v>67</v>
      </c>
      <c r="E64" s="7" t="s">
        <v>24</v>
      </c>
      <c r="F64" s="41">
        <v>7</v>
      </c>
      <c r="G64" s="42">
        <v>7</v>
      </c>
      <c r="H64" s="58"/>
    </row>
    <row r="65" spans="1:8" ht="27.75" customHeight="1" thickBot="1">
      <c r="A65" s="32" t="s">
        <v>33</v>
      </c>
      <c r="B65" s="33"/>
      <c r="C65" s="33"/>
      <c r="D65" s="33"/>
      <c r="E65" s="33"/>
      <c r="F65" s="55">
        <f>F16+F37+F43+F48+F60</f>
        <v>2191.9</v>
      </c>
      <c r="G65" s="49">
        <f>G16+G37+G43+G48+G60</f>
        <v>2191.9</v>
      </c>
      <c r="H65" s="58"/>
    </row>
    <row r="67" ht="15.75">
      <c r="F67" s="11"/>
    </row>
  </sheetData>
  <sheetProtection/>
  <mergeCells count="12">
    <mergeCell ref="C14:C15"/>
    <mergeCell ref="D14:D15"/>
    <mergeCell ref="F14:G14"/>
    <mergeCell ref="A7:G7"/>
    <mergeCell ref="A8:G8"/>
    <mergeCell ref="A9:G9"/>
    <mergeCell ref="A10:G10"/>
    <mergeCell ref="A11:G11"/>
    <mergeCell ref="E14:E15"/>
    <mergeCell ref="A13:E13"/>
    <mergeCell ref="A14:A15"/>
    <mergeCell ref="B14:B15"/>
  </mergeCells>
  <printOptions horizontalCentered="1"/>
  <pageMargins left="1.1811023622047245" right="0.3937007874015748" top="0.5905511811023623" bottom="0.3937007874015748" header="0.35433070866141736" footer="0.1968503937007874"/>
  <pageSetup fitToHeight="2" fitToWidth="1" horizontalDpi="600" verticalDpi="600" orientation="portrait" paperSize="9" scale="68" r:id="rId1"/>
  <rowBreaks count="1" manualBreakCount="1">
    <brk id="3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лекарево</cp:lastModifiedBy>
  <cp:lastPrinted>2017-11-17T10:19:02Z</cp:lastPrinted>
  <dcterms:created xsi:type="dcterms:W3CDTF">2011-11-01T06:15:33Z</dcterms:created>
  <dcterms:modified xsi:type="dcterms:W3CDTF">2019-03-19T11:50:28Z</dcterms:modified>
  <cp:category/>
  <cp:version/>
  <cp:contentType/>
  <cp:contentStatus/>
</cp:coreProperties>
</file>