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520" activeTab="0"/>
  </bookViews>
  <sheets>
    <sheet name="2015" sheetId="1" r:id="rId1"/>
  </sheets>
  <definedNames>
    <definedName name="_xlnm.Print_Area" localSheetId="0">'2015'!$A$1:$D$43</definedName>
  </definedNames>
  <calcPr fullCalcOnLoad="1"/>
</workbook>
</file>

<file path=xl/sharedStrings.xml><?xml version="1.0" encoding="utf-8"?>
<sst xmlns="http://schemas.openxmlformats.org/spreadsheetml/2006/main" count="74" uniqueCount="74">
  <si>
    <t>Наименование</t>
  </si>
  <si>
    <t>Код дохода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</si>
  <si>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</si>
  <si>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</si>
  <si>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</si>
  <si>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</si>
  <si>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</si>
  <si>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</si>
  <si>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</si>
  <si>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</si>
  <si>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</si>
  <si>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</si>
  <si>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</si>
  <si>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</si>
  <si>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</si>
  <si>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</si>
  <si>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</si>
  <si>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</si>
  <si>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</si>
  <si>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</si>
  <si>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</si>
  <si>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2 02 01001 10 0000 151</t>
  </si>
  <si>
    <t>2 02 01003 10 0000 151</t>
  </si>
  <si>
    <t>2 02 03003 10 0000 151</t>
  </si>
  <si>
    <t>2 02 03015 10 0000 151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</si>
  <si>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</si>
  <si>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</si>
  <si>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</si>
  <si>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</si>
  <si>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</si>
  <si>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</si>
  <si>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</si>
  <si>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</si>
  <si>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</si>
  <si>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</t>
  </si>
  <si>
    <t xml:space="preserve"> 1 11 00000 00 0000 000</t>
  </si>
  <si>
    <t xml:space="preserve"> 1 14 00000 00 0000 000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</si>
  <si>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</si>
  <si>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1 08 04020 01 0000 110</t>
  </si>
  <si>
    <t xml:space="preserve"> 1 11 05013 10 0000 120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</si>
  <si>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</si>
  <si>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114 06013 10 0000 430  </t>
  </si>
  <si>
    <t>Таблица 1</t>
  </si>
  <si>
    <t xml:space="preserve">Прогнозируемые объемы доходов      </t>
  </si>
  <si>
    <t>к решению Совета</t>
  </si>
  <si>
    <t>Приложение 2</t>
  </si>
  <si>
    <t>(тыс. рублей)</t>
  </si>
  <si>
    <t xml:space="preserve"> 1 05 03000 01 0000 110</t>
  </si>
  <si>
    <t xml:space="preserve"> 1 05 00000 00 0000 000</t>
  </si>
  <si>
    <t>1 11 05035 10 0000 120</t>
  </si>
  <si>
    <t>Лекаревского сельского поселения</t>
  </si>
  <si>
    <t>бюджета Лекаревского сельского поселения на 2015 год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</si>
  <si>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</si>
  <si>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</si>
  <si>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</si>
  <si>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</si>
  <si>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</si>
  <si>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Действующая редакция</t>
  </si>
  <si>
    <t>Предлагаемая редакция</t>
  </si>
  <si>
    <t>Иные межбюджетные трансферты</t>
  </si>
  <si>
    <t>2 02 04000 00 0000 151</t>
  </si>
  <si>
    <t>2 02 04012 10 0000 151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</si>
  <si>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</si>
  <si>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</si>
  <si>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2 02 04014 10 0000 151</t>
  </si>
  <si>
    <t>1 13 02065 10 0000 130</t>
  </si>
  <si>
    <t>Доходы, поступающие в порядке возмещения расходов, понесенных в связи с эксплуатацией имущества поселений</t>
  </si>
  <si>
    <t>Доходы от оказания платных услуг (работ) и компенсации затрат государства</t>
  </si>
  <si>
    <t>1 13 00000 00 0000 000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</si>
  <si>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</si>
  <si>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1 16 00000 00 0000 000</t>
  </si>
  <si>
    <t>Штрафы, санкции, возмещение ущерба</t>
  </si>
  <si>
    <t>1 16 51040 02 0000 140</t>
  </si>
  <si>
    <t>от «04 » декабря 2015г. № 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</si>
</sst>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164" fontId="7" fillId="0" borderId="17" xfId="0" applyNumberFormat="1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164" fontId="8" fillId="0" borderId="23" xfId="0" applyNumberFormat="1" applyFont="1" applyBorder="1" applyAlignment="1">
      <alignment horizontal="center" vertical="center"/>
    </xf>
    <xf numFmtId="164" fontId="8" fillId="0" borderId="24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justify" vertical="top" wrapText="1"/>
    </xf>
    <xf numFmtId="164" fontId="7" fillId="0" borderId="13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/>
    </xf>
    <xf numFmtId="0" fontId="7" fillId="0" borderId="11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wrapText="1"/>
    </xf>
    <xf numFmtId="49" fontId="8" fillId="0" borderId="25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wrapText="1"/>
    </xf>
    <xf numFmtId="164" fontId="7" fillId="0" borderId="27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17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64" fontId="7" fillId="0" borderId="17" xfId="0" applyNumberFormat="1" applyFont="1" applyFill="1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8" fillId="0" borderId="29" xfId="0" applyFont="1" applyFill="1" applyBorder="1" applyAlignment="1">
      <alignment horizontal="justify" vertical="center" wrapText="1"/>
    </xf>
    <xf numFmtId="164" fontId="5" fillId="0" borderId="0" xfId="0" applyNumberFormat="1" applyFont="1" applyAlignment="1">
      <alignment/>
    </xf>
    <xf numFmtId="164" fontId="7" fillId="0" borderId="25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0" borderId="30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3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justify" vertical="center"/>
    </xf>
    <xf numFmtId="0" fontId="8" fillId="0" borderId="32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164" fontId="8" fillId="0" borderId="17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7" fillId="0" borderId="25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M44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1" max="1" width="63.25390625" style="1" customWidth="1"/>
    <col min="2" max="2" width="25.125" style="1" customWidth="1"/>
    <col min="3" max="4" width="14.375" style="0" customWidth="1"/>
  </cols>
  <sheetData>
    <row r="1" spans="1:13" s="10" customFormat="1" ht="14.25" customHeight="1">
      <c r="A1" s="7"/>
      <c r="B1" s="8" t="s">
        <v>45</v>
      </c>
      <c r="C1" s="8"/>
      <c r="D1" s="8"/>
      <c r="E1" s="7"/>
      <c r="F1" s="9"/>
      <c r="G1" s="9"/>
      <c r="H1" s="9"/>
      <c r="I1" s="9"/>
      <c r="J1" s="9"/>
      <c r="K1" s="9"/>
      <c r="L1" s="9"/>
      <c r="M1" s="9"/>
    </row>
    <row r="2" spans="1:13" s="10" customFormat="1" ht="13.5" customHeight="1">
      <c r="A2" s="7"/>
      <c r="B2" s="8" t="s">
        <v>44</v>
      </c>
      <c r="C2" s="8"/>
      <c r="D2" s="8"/>
      <c r="E2" s="7"/>
      <c r="F2" s="9"/>
      <c r="G2" s="9"/>
      <c r="H2" s="9"/>
      <c r="I2" s="9"/>
      <c r="J2" s="9"/>
      <c r="K2" s="9"/>
      <c r="L2" s="9"/>
      <c r="M2" s="9"/>
    </row>
    <row r="3" spans="1:13" s="10" customFormat="1" ht="15.75" customHeight="1">
      <c r="A3" s="7"/>
      <c r="B3" s="8" t="s">
        <v>50</v>
      </c>
      <c r="C3" s="8"/>
      <c r="D3" s="8"/>
      <c r="E3" s="7"/>
      <c r="F3" s="9"/>
      <c r="G3" s="9"/>
      <c r="H3" s="9"/>
      <c r="I3" s="9"/>
      <c r="J3" s="9"/>
      <c r="K3" s="9"/>
      <c r="L3" s="9"/>
      <c r="M3" s="9"/>
    </row>
    <row r="4" spans="1:13" s="10" customFormat="1" ht="15" customHeight="1">
      <c r="A4" s="7"/>
      <c r="B4" s="8" t="s">
        <v>73</v>
      </c>
      <c r="C4" s="8"/>
      <c r="D4" s="8"/>
      <c r="E4" s="7"/>
      <c r="F4" s="9"/>
      <c r="G4" s="9"/>
      <c r="H4" s="9"/>
      <c r="I4" s="9"/>
      <c r="J4" s="9"/>
      <c r="K4" s="9"/>
      <c r="L4" s="9"/>
      <c r="M4" s="9"/>
    </row>
    <row r="5" spans="1:2" s="12" customFormat="1" ht="15.75">
      <c r="A5" s="11"/>
      <c r="B5" s="11"/>
    </row>
    <row r="6" spans="1:13" s="10" customFormat="1" ht="15.75" customHeight="1">
      <c r="A6" s="8"/>
      <c r="B6" s="8"/>
      <c r="C6" s="13"/>
      <c r="D6" s="13" t="s">
        <v>42</v>
      </c>
      <c r="E6" s="8"/>
      <c r="F6" s="8"/>
      <c r="G6" s="8"/>
      <c r="H6" s="8"/>
      <c r="I6" s="8"/>
      <c r="J6" s="8"/>
      <c r="K6" s="8"/>
      <c r="L6" s="8"/>
      <c r="M6" s="8"/>
    </row>
    <row r="7" spans="1:4" s="12" customFormat="1" ht="20.25" customHeight="1">
      <c r="A7" s="79" t="s">
        <v>43</v>
      </c>
      <c r="B7" s="79"/>
      <c r="C7" s="79"/>
      <c r="D7" s="79"/>
    </row>
    <row r="8" spans="1:4" s="12" customFormat="1" ht="21" customHeight="1">
      <c r="A8" s="79" t="s">
        <v>51</v>
      </c>
      <c r="B8" s="79"/>
      <c r="C8" s="79"/>
      <c r="D8" s="79"/>
    </row>
    <row r="9" spans="1:2" s="12" customFormat="1" ht="15.75">
      <c r="A9" s="80"/>
      <c r="B9" s="80"/>
    </row>
    <row r="10" spans="1:4" s="12" customFormat="1" ht="20.25" customHeight="1" thickBot="1">
      <c r="A10" s="14"/>
      <c r="B10" s="11"/>
      <c r="C10" s="13"/>
      <c r="D10" s="13" t="s">
        <v>46</v>
      </c>
    </row>
    <row r="11" spans="1:4" ht="21" customHeight="1" thickBot="1">
      <c r="A11" s="81" t="s">
        <v>0</v>
      </c>
      <c r="B11" s="81" t="s">
        <v>1</v>
      </c>
      <c r="C11" s="77" t="s">
        <v>2</v>
      </c>
      <c r="D11" s="78"/>
    </row>
    <row r="12" spans="1:4" s="2" customFormat="1" ht="39.75" customHeight="1" thickBot="1">
      <c r="A12" s="82"/>
      <c r="B12" s="82"/>
      <c r="C12" s="48" t="s">
        <v>57</v>
      </c>
      <c r="D12" s="48" t="s">
        <v>58</v>
      </c>
    </row>
    <row r="13" spans="1:6" s="3" customFormat="1" ht="17.25" customHeight="1" thickBot="1">
      <c r="A13" s="62" t="s">
        <v>3</v>
      </c>
      <c r="B13" s="16" t="s">
        <v>28</v>
      </c>
      <c r="C13" s="55">
        <f>C14+C18+C21+C23+C28+C16</f>
        <v>422</v>
      </c>
      <c r="D13" s="17">
        <f>D14+D18+D21+D23+D28+D16+D26+D30</f>
        <v>561.3</v>
      </c>
      <c r="E13" s="54"/>
      <c r="F13" s="54"/>
    </row>
    <row r="14" spans="1:6" s="4" customFormat="1" ht="17.25" customHeight="1" thickBot="1">
      <c r="A14" s="62" t="s">
        <v>4</v>
      </c>
      <c r="B14" s="16" t="s">
        <v>29</v>
      </c>
      <c r="C14" s="21">
        <f>C15</f>
        <v>41</v>
      </c>
      <c r="D14" s="18">
        <f>D15</f>
        <v>39</v>
      </c>
      <c r="E14" s="54"/>
      <c r="F14" s="54"/>
    </row>
    <row r="15" spans="1:6" s="3" customFormat="1" ht="17.25" customHeight="1" thickBot="1">
      <c r="A15" s="63" t="s">
        <v>5</v>
      </c>
      <c r="B15" s="19" t="s">
        <v>30</v>
      </c>
      <c r="C15" s="56">
        <v>41</v>
      </c>
      <c r="D15" s="20">
        <v>39</v>
      </c>
      <c r="E15" s="54"/>
      <c r="F15" s="54"/>
    </row>
    <row r="16" spans="1:6" s="3" customFormat="1" ht="17.25" customHeight="1" hidden="1" thickBot="1">
      <c r="A16" s="62" t="s">
        <v>6</v>
      </c>
      <c r="B16" s="16" t="s">
        <v>48</v>
      </c>
      <c r="C16" s="21">
        <f>C17</f>
        <v>0</v>
      </c>
      <c r="D16" s="21">
        <f>D17</f>
        <v>0</v>
      </c>
      <c r="E16" s="54"/>
      <c r="F16" s="54"/>
    </row>
    <row r="17" spans="1:6" s="3" customFormat="1" ht="17.25" customHeight="1" hidden="1" thickBot="1">
      <c r="A17" s="64" t="s">
        <v>7</v>
      </c>
      <c r="B17" s="22" t="s">
        <v>47</v>
      </c>
      <c r="C17" s="57"/>
      <c r="D17" s="26"/>
      <c r="E17" s="54"/>
      <c r="F17" s="54"/>
    </row>
    <row r="18" spans="1:6" s="4" customFormat="1" ht="17.25" customHeight="1" thickBot="1">
      <c r="A18" s="62" t="s">
        <v>8</v>
      </c>
      <c r="B18" s="16" t="s">
        <v>31</v>
      </c>
      <c r="C18" s="21">
        <f>C19+C20</f>
        <v>348</v>
      </c>
      <c r="D18" s="23">
        <f>D19+D20</f>
        <v>375.3</v>
      </c>
      <c r="E18" s="54"/>
      <c r="F18" s="54"/>
    </row>
    <row r="19" spans="1:6" s="3" customFormat="1" ht="17.25" customHeight="1">
      <c r="A19" s="65" t="s">
        <v>9</v>
      </c>
      <c r="B19" s="24" t="s">
        <v>32</v>
      </c>
      <c r="C19" s="58">
        <v>57</v>
      </c>
      <c r="D19" s="25">
        <v>57</v>
      </c>
      <c r="E19" s="54"/>
      <c r="F19" s="54"/>
    </row>
    <row r="20" spans="1:6" s="4" customFormat="1" ht="17.25" customHeight="1" thickBot="1">
      <c r="A20" s="66" t="s">
        <v>10</v>
      </c>
      <c r="B20" s="19" t="s">
        <v>33</v>
      </c>
      <c r="C20" s="59">
        <v>291</v>
      </c>
      <c r="D20" s="29">
        <v>318.3</v>
      </c>
      <c r="E20" s="54"/>
      <c r="F20" s="54"/>
    </row>
    <row r="21" spans="1:6" s="3" customFormat="1" ht="20.25" customHeight="1" thickBot="1">
      <c r="A21" s="62" t="s">
        <v>11</v>
      </c>
      <c r="B21" s="16" t="s">
        <v>34</v>
      </c>
      <c r="C21" s="21">
        <f>C22</f>
        <v>5</v>
      </c>
      <c r="D21" s="21">
        <f>D22</f>
        <v>4</v>
      </c>
      <c r="E21" s="54"/>
      <c r="F21" s="54"/>
    </row>
    <row r="22" spans="1:6" s="3" customFormat="1" ht="79.5" thickBot="1">
      <c r="A22" s="66" t="s">
        <v>12</v>
      </c>
      <c r="B22" s="19" t="s">
        <v>38</v>
      </c>
      <c r="C22" s="57">
        <v>5</v>
      </c>
      <c r="D22" s="26">
        <v>4</v>
      </c>
      <c r="E22" s="54"/>
      <c r="F22" s="54"/>
    </row>
    <row r="23" spans="1:7" s="4" customFormat="1" ht="32.25" thickBot="1">
      <c r="A23" s="31" t="s">
        <v>13</v>
      </c>
      <c r="B23" s="16" t="s">
        <v>35</v>
      </c>
      <c r="C23" s="21">
        <f>C24+C25</f>
        <v>28</v>
      </c>
      <c r="D23" s="23">
        <f>D24+D25</f>
        <v>28</v>
      </c>
      <c r="E23" s="54"/>
      <c r="F23" s="54"/>
      <c r="G23" s="2"/>
    </row>
    <row r="24" spans="1:6" s="3" customFormat="1" ht="78" customHeight="1" hidden="1">
      <c r="A24" s="67" t="s">
        <v>37</v>
      </c>
      <c r="B24" s="19" t="s">
        <v>39</v>
      </c>
      <c r="C24" s="59">
        <v>0</v>
      </c>
      <c r="D24" s="27">
        <v>0</v>
      </c>
      <c r="E24" s="54"/>
      <c r="F24" s="54"/>
    </row>
    <row r="25" spans="1:6" s="3" customFormat="1" ht="81.75" customHeight="1" thickBot="1">
      <c r="A25" s="68" t="s">
        <v>52</v>
      </c>
      <c r="B25" s="28" t="s">
        <v>49</v>
      </c>
      <c r="C25" s="60">
        <v>28</v>
      </c>
      <c r="D25" s="30">
        <v>28</v>
      </c>
      <c r="E25" s="54"/>
      <c r="F25" s="54"/>
    </row>
    <row r="26" spans="1:6" s="3" customFormat="1" ht="81.75" customHeight="1" thickBot="1">
      <c r="A26" s="69" t="s">
        <v>67</v>
      </c>
      <c r="B26" s="16" t="s">
        <v>68</v>
      </c>
      <c r="C26" s="21">
        <f>C27</f>
        <v>0</v>
      </c>
      <c r="D26" s="23">
        <f>D27</f>
        <v>100</v>
      </c>
      <c r="E26" s="54"/>
      <c r="F26" s="54"/>
    </row>
    <row r="27" spans="1:6" s="3" customFormat="1" ht="81.75" customHeight="1" thickBot="1">
      <c r="A27" s="70" t="s">
        <v>66</v>
      </c>
      <c r="B27" s="61" t="s">
        <v>65</v>
      </c>
      <c r="C27" s="60">
        <v>0</v>
      </c>
      <c r="D27" s="30">
        <v>100</v>
      </c>
      <c r="E27" s="54"/>
      <c r="F27" s="54"/>
    </row>
    <row r="28" spans="1:6" s="4" customFormat="1" ht="40.5" customHeight="1" hidden="1" thickBot="1">
      <c r="A28" s="15" t="s">
        <v>14</v>
      </c>
      <c r="B28" s="16" t="s">
        <v>36</v>
      </c>
      <c r="C28" s="23">
        <f>C29</f>
        <v>0</v>
      </c>
      <c r="D28" s="23">
        <f>D29</f>
        <v>0</v>
      </c>
      <c r="E28" s="54"/>
      <c r="F28" s="54"/>
    </row>
    <row r="29" spans="1:6" ht="48" customHeight="1" hidden="1" thickBot="1">
      <c r="A29" s="71" t="s">
        <v>40</v>
      </c>
      <c r="B29" s="22" t="s">
        <v>41</v>
      </c>
      <c r="C29" s="20">
        <v>0</v>
      </c>
      <c r="D29" s="20">
        <v>0</v>
      </c>
      <c r="E29" s="54"/>
      <c r="F29" s="54"/>
    </row>
    <row r="30" spans="1:6" ht="16.5" thickBot="1">
      <c r="A30" s="72" t="s">
        <v>71</v>
      </c>
      <c r="B30" s="16" t="s">
        <v>70</v>
      </c>
      <c r="C30" s="23">
        <f>C31</f>
        <v>0</v>
      </c>
      <c r="D30" s="23">
        <f>D31</f>
        <v>15</v>
      </c>
      <c r="E30" s="54"/>
      <c r="F30" s="54"/>
    </row>
    <row r="31" spans="1:6" ht="63.75" thickBot="1">
      <c r="A31" s="72" t="s">
        <v>69</v>
      </c>
      <c r="B31" s="74" t="s">
        <v>72</v>
      </c>
      <c r="C31" s="73">
        <v>0</v>
      </c>
      <c r="D31" s="73">
        <v>15</v>
      </c>
      <c r="E31" s="54"/>
      <c r="F31" s="54"/>
    </row>
    <row r="32" spans="1:6" s="6" customFormat="1" ht="16.5" thickBot="1">
      <c r="A32" s="31" t="s">
        <v>15</v>
      </c>
      <c r="B32" s="16" t="s">
        <v>16</v>
      </c>
      <c r="C32" s="32">
        <f>C33</f>
        <v>2322.823</v>
      </c>
      <c r="D32" s="32">
        <f>D33</f>
        <v>2402.5</v>
      </c>
      <c r="F32" s="54"/>
    </row>
    <row r="33" spans="1:6" s="6" customFormat="1" ht="32.25" thickBot="1">
      <c r="A33" s="33" t="s">
        <v>17</v>
      </c>
      <c r="B33" s="16" t="s">
        <v>18</v>
      </c>
      <c r="C33" s="32">
        <f>C34+C37+C40</f>
        <v>2322.823</v>
      </c>
      <c r="D33" s="32">
        <f>D34+D37+D40</f>
        <v>2402.5</v>
      </c>
      <c r="F33" s="54"/>
    </row>
    <row r="34" spans="1:6" s="6" customFormat="1" ht="32.25" thickBot="1">
      <c r="A34" s="34" t="s">
        <v>19</v>
      </c>
      <c r="B34" s="35" t="s">
        <v>20</v>
      </c>
      <c r="C34" s="32">
        <f>SUM(C35:C36)</f>
        <v>1420.9</v>
      </c>
      <c r="D34" s="32">
        <f>SUM(D35:D36)</f>
        <v>1420.9</v>
      </c>
      <c r="F34" s="54"/>
    </row>
    <row r="35" spans="1:6" s="6" customFormat="1" ht="32.25" thickBot="1">
      <c r="A35" s="36" t="s">
        <v>53</v>
      </c>
      <c r="B35" s="37" t="s">
        <v>21</v>
      </c>
      <c r="C35" s="38">
        <v>1371.9</v>
      </c>
      <c r="D35" s="38">
        <v>1371.9</v>
      </c>
      <c r="F35" s="54"/>
    </row>
    <row r="36" spans="1:6" s="6" customFormat="1" ht="32.25" thickBot="1">
      <c r="A36" s="39" t="s">
        <v>54</v>
      </c>
      <c r="B36" s="40" t="s">
        <v>22</v>
      </c>
      <c r="C36" s="41">
        <v>49</v>
      </c>
      <c r="D36" s="41">
        <v>49</v>
      </c>
      <c r="F36" s="54"/>
    </row>
    <row r="37" spans="1:6" s="6" customFormat="1" ht="32.25" thickBot="1">
      <c r="A37" s="42" t="s">
        <v>26</v>
      </c>
      <c r="B37" s="35" t="s">
        <v>25</v>
      </c>
      <c r="C37" s="43">
        <f>SUM(C38:C39)</f>
        <v>76.8</v>
      </c>
      <c r="D37" s="43">
        <f>SUM(D38:D39)</f>
        <v>76.8</v>
      </c>
      <c r="F37" s="54"/>
    </row>
    <row r="38" spans="1:7" s="6" customFormat="1" ht="32.25" thickBot="1">
      <c r="A38" s="44" t="s">
        <v>55</v>
      </c>
      <c r="B38" s="37" t="s">
        <v>23</v>
      </c>
      <c r="C38" s="45">
        <f>8.7-0.9</f>
        <v>7.799999999999999</v>
      </c>
      <c r="D38" s="45">
        <f>8.7-0.9</f>
        <v>7.799999999999999</v>
      </c>
      <c r="F38" s="54"/>
      <c r="G38" s="49"/>
    </row>
    <row r="39" spans="1:7" s="6" customFormat="1" ht="48" thickBot="1">
      <c r="A39" s="44" t="s">
        <v>56</v>
      </c>
      <c r="B39" s="37" t="s">
        <v>24</v>
      </c>
      <c r="C39" s="45">
        <f>76.7-7.7</f>
        <v>69</v>
      </c>
      <c r="D39" s="45">
        <f>76.7-7.7</f>
        <v>69</v>
      </c>
      <c r="F39" s="54"/>
      <c r="G39" s="49"/>
    </row>
    <row r="40" spans="1:6" s="6" customFormat="1" ht="16.5" thickBot="1">
      <c r="A40" s="42" t="s">
        <v>59</v>
      </c>
      <c r="B40" s="35" t="s">
        <v>60</v>
      </c>
      <c r="C40" s="43">
        <f>C41+C42</f>
        <v>825.1229999999999</v>
      </c>
      <c r="D40" s="43">
        <f>D41+D42</f>
        <v>904.8</v>
      </c>
      <c r="F40" s="54"/>
    </row>
    <row r="41" spans="1:6" s="6" customFormat="1" ht="63.75" thickBot="1">
      <c r="A41" s="44" t="s">
        <v>62</v>
      </c>
      <c r="B41" s="37" t="s">
        <v>61</v>
      </c>
      <c r="C41" s="45">
        <f>687.9+42.9+28.523+62.8</f>
        <v>822.1229999999999</v>
      </c>
      <c r="D41" s="45">
        <f>822.1+42.8+31+5.9</f>
        <v>901.8</v>
      </c>
      <c r="F41" s="54"/>
    </row>
    <row r="42" spans="1:8" s="6" customFormat="1" ht="79.5" thickBot="1">
      <c r="A42" s="53" t="s">
        <v>63</v>
      </c>
      <c r="B42" s="37" t="s">
        <v>64</v>
      </c>
      <c r="C42" s="45">
        <v>3</v>
      </c>
      <c r="D42" s="45">
        <v>3</v>
      </c>
      <c r="F42" s="54"/>
      <c r="G42" s="49"/>
      <c r="H42" s="50"/>
    </row>
    <row r="43" spans="1:10" s="5" customFormat="1" ht="26.25" customHeight="1" thickBot="1">
      <c r="A43" s="46" t="s">
        <v>27</v>
      </c>
      <c r="B43" s="34"/>
      <c r="C43" s="47">
        <f>C32+C13</f>
        <v>2744.823</v>
      </c>
      <c r="D43" s="47">
        <f>D32+D13</f>
        <v>2963.8</v>
      </c>
      <c r="F43" s="54"/>
      <c r="G43" s="51"/>
      <c r="H43" s="75"/>
      <c r="I43" s="75"/>
      <c r="J43" s="75"/>
    </row>
    <row r="44" spans="7:9" ht="12.75">
      <c r="G44" s="52"/>
      <c r="H44" s="76"/>
      <c r="I44" s="76"/>
    </row>
  </sheetData>
  <sheetProtection/>
  <mergeCells count="8">
    <mergeCell ref="H43:J43"/>
    <mergeCell ref="H44:I44"/>
    <mergeCell ref="C11:D11"/>
    <mergeCell ref="A7:D7"/>
    <mergeCell ref="A8:D8"/>
    <mergeCell ref="A9:B9"/>
    <mergeCell ref="A11:A12"/>
    <mergeCell ref="B11:B12"/>
  </mergeCells>
  <printOptions/>
  <pageMargins left="0.4330708661417323" right="0.2755905511811024" top="0.31496062992125984" bottom="0.2362204724409449" header="0.2362204724409449" footer="0.196850393700787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elab-baria</dc:creator>
  <cp:keywords/>
  <dc:description/>
  <cp:lastModifiedBy>лекарево</cp:lastModifiedBy>
  <cp:lastPrinted>2015-12-08T09:33:52Z</cp:lastPrinted>
  <dcterms:created xsi:type="dcterms:W3CDTF">2010-11-02T10:39:23Z</dcterms:created>
  <dcterms:modified xsi:type="dcterms:W3CDTF">2015-12-10T10:55:17Z</dcterms:modified>
  <cp:category/>
  <cp:version/>
  <cp:contentType/>
  <cp:contentStatus/>
</cp:coreProperties>
</file>